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dillo/Desktop/"/>
    </mc:Choice>
  </mc:AlternateContent>
  <xr:revisionPtr revIDLastSave="0" documentId="13_ncr:1_{2E660A99-208F-2244-8660-5CEB0BD0A133}" xr6:coauthVersionLast="45" xr6:coauthVersionMax="45" xr10:uidLastSave="{00000000-0000-0000-0000-000000000000}"/>
  <bookViews>
    <workbookView xWindow="0" yWindow="460" windowWidth="28800" windowHeight="11640" xr2:uid="{2A2B0D95-940E-4BA7-91C5-95EFDBDB6B5E}"/>
  </bookViews>
  <sheets>
    <sheet name="Voice Rates" sheetId="1" r:id="rId1"/>
    <sheet name="Instant Meeting Ra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2" l="1"/>
  <c r="G21" i="2" s="1"/>
  <c r="D20" i="2"/>
  <c r="G20" i="2" s="1"/>
  <c r="D19" i="2"/>
  <c r="D18" i="2"/>
  <c r="E18" i="2" s="1"/>
  <c r="D17" i="2"/>
  <c r="F17" i="2" s="1"/>
  <c r="D15" i="2"/>
  <c r="G15" i="2" s="1"/>
  <c r="D13" i="2"/>
  <c r="E13" i="2" s="1"/>
  <c r="D12" i="2"/>
  <c r="F12" i="2" s="1"/>
  <c r="F11" i="2"/>
  <c r="D11" i="2"/>
  <c r="G11" i="2" s="1"/>
  <c r="D10" i="2"/>
  <c r="G10" i="2" s="1"/>
  <c r="D8" i="2"/>
  <c r="G6" i="2"/>
  <c r="F6" i="2"/>
  <c r="E6" i="2"/>
  <c r="G5" i="2"/>
  <c r="F5" i="2"/>
  <c r="E5" i="2"/>
  <c r="H5" i="2" s="1"/>
  <c r="G4" i="2"/>
  <c r="F4" i="2"/>
  <c r="E4" i="2"/>
  <c r="H4" i="2" s="1"/>
  <c r="E10" i="2" l="1"/>
  <c r="H10" i="2" s="1"/>
  <c r="F10" i="2"/>
  <c r="F18" i="2"/>
  <c r="G18" i="2"/>
  <c r="E20" i="2"/>
  <c r="F20" i="2"/>
  <c r="H18" i="2"/>
  <c r="F21" i="2"/>
  <c r="F13" i="2"/>
  <c r="H6" i="2"/>
  <c r="H20" i="2"/>
  <c r="E12" i="2"/>
  <c r="H15" i="2"/>
  <c r="G13" i="2"/>
  <c r="H13" i="2" s="1"/>
  <c r="E17" i="2"/>
  <c r="H17" i="2" s="1"/>
  <c r="E8" i="2"/>
  <c r="G17" i="2"/>
  <c r="G12" i="2"/>
  <c r="H12" i="2" s="1"/>
  <c r="E15" i="2"/>
  <c r="F19" i="2"/>
  <c r="E19" i="2"/>
  <c r="H19" i="2" s="1"/>
  <c r="F8" i="2"/>
  <c r="G8" i="2"/>
  <c r="E11" i="2"/>
  <c r="H11" i="2" s="1"/>
  <c r="F15" i="2"/>
  <c r="G19" i="2"/>
  <c r="E21" i="2"/>
  <c r="H21" i="2" l="1"/>
  <c r="H8" i="2"/>
</calcChain>
</file>

<file path=xl/sharedStrings.xml><?xml version="1.0" encoding="utf-8"?>
<sst xmlns="http://schemas.openxmlformats.org/spreadsheetml/2006/main" count="107" uniqueCount="75">
  <si>
    <t>Montly Cost</t>
  </si>
  <si>
    <t>UNCALARM</t>
  </si>
  <si>
    <t>Department Alarm - Security, Freezer, Panic Button, ETC.</t>
  </si>
  <si>
    <t>UNCBRIISDN</t>
  </si>
  <si>
    <t>Centrex BRI ISDN B-Channel (2B +D)</t>
  </si>
  <si>
    <t>UNCEMRGNCYNR</t>
  </si>
  <si>
    <t>Call Box, Elevator, ARA, Building Fire Alarm</t>
  </si>
  <si>
    <t>UNCVOIP</t>
  </si>
  <si>
    <t>Aastra 6731i</t>
  </si>
  <si>
    <t>Aastra 6755i</t>
  </si>
  <si>
    <t>IPA6757I</t>
  </si>
  <si>
    <t>IPA675I</t>
  </si>
  <si>
    <t>IPA685I</t>
  </si>
  <si>
    <t>IPA6867I</t>
  </si>
  <si>
    <t>IPM4102</t>
  </si>
  <si>
    <t>IPM4116</t>
  </si>
  <si>
    <t>IPM4124</t>
  </si>
  <si>
    <t>IPMC710</t>
  </si>
  <si>
    <t>IPP5000</t>
  </si>
  <si>
    <t>Polycom SoundStation IP5000</t>
  </si>
  <si>
    <t>IPP6000</t>
  </si>
  <si>
    <t>Polycom SoundStation IP6000</t>
  </si>
  <si>
    <t>CTVE</t>
  </si>
  <si>
    <t>Cable TV</t>
  </si>
  <si>
    <t>OVM01</t>
  </si>
  <si>
    <t xml:space="preserve">Voicemail Standard Mailbobox </t>
  </si>
  <si>
    <t>OVM02</t>
  </si>
  <si>
    <t xml:space="preserve">Voicemail Non-Standard Mailbox </t>
  </si>
  <si>
    <t>Description</t>
  </si>
  <si>
    <t>Analog phone line</t>
  </si>
  <si>
    <t>UNC Bill Code</t>
  </si>
  <si>
    <t xml:space="preserve">VoIP phone line </t>
  </si>
  <si>
    <t>UNCVOIP / UNCVOICE</t>
  </si>
  <si>
    <t>Mitel 6867i - leased - cost included in line rate</t>
  </si>
  <si>
    <t>Mitel 6731I - leased - cost included in line rate</t>
  </si>
  <si>
    <t>Mitel 6755I - leased - cost included in line rate</t>
  </si>
  <si>
    <t>Mitel 6757i -  leased - cost included in line rate</t>
  </si>
  <si>
    <t>Expansion Module for 6867i</t>
  </si>
  <si>
    <t>Expansion Module for 67XXi</t>
  </si>
  <si>
    <t>Analog Terminal Adaptor - leased - cost included in line rate</t>
  </si>
  <si>
    <r>
      <t xml:space="preserve">Billing Unit - </t>
    </r>
    <r>
      <rPr>
        <i/>
        <u/>
        <sz val="11"/>
        <color theme="1"/>
        <rFont val="Calibri"/>
        <family val="2"/>
        <scheme val="minor"/>
      </rPr>
      <t>Per Minute</t>
    </r>
  </si>
  <si>
    <t>VzB Rate per Billing Unit</t>
  </si>
  <si>
    <t>VzB Instant Meeting Toll Rate</t>
  </si>
  <si>
    <t>VzB Global Access Rate</t>
  </si>
  <si>
    <t>FUSF (16.7%)*</t>
  </si>
  <si>
    <t>Other Taxes &amp; Surcharges (5%)**</t>
  </si>
  <si>
    <t>UNC Overhead (17%)</t>
  </si>
  <si>
    <t>Total</t>
  </si>
  <si>
    <t>UNC Usage Rate/per minute</t>
  </si>
  <si>
    <r>
      <rPr>
        <b/>
        <sz val="11"/>
        <color theme="1"/>
        <rFont val="Calibri"/>
        <family val="2"/>
        <scheme val="minor"/>
      </rPr>
      <t>Instant Meeting</t>
    </r>
    <r>
      <rPr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Toll</t>
    </r>
    <r>
      <rPr>
        <sz val="11"/>
        <color theme="1"/>
        <rFont val="Calibri"/>
        <family val="2"/>
        <scheme val="minor"/>
      </rPr>
      <t xml:space="preserve"> (Bridging Only) </t>
    </r>
  </si>
  <si>
    <t>NA</t>
  </si>
  <si>
    <r>
      <rPr>
        <b/>
        <sz val="11"/>
        <color theme="1"/>
        <rFont val="Calibri"/>
        <family val="2"/>
        <scheme val="minor"/>
      </rPr>
      <t>Instant Meeting</t>
    </r>
    <r>
      <rPr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Toll-Free</t>
    </r>
    <r>
      <rPr>
        <sz val="11"/>
        <color theme="1"/>
        <rFont val="Calibri"/>
        <family val="2"/>
        <scheme val="minor"/>
      </rPr>
      <t xml:space="preserve"> (Bridging and Transport)</t>
    </r>
  </si>
  <si>
    <t>Canada Instant Meeting Toll-Free</t>
  </si>
  <si>
    <t>Global Access - Local Toll includes the Instant Meeting Toll Rate ($0.142) plus Local Access transport rates</t>
  </si>
  <si>
    <t>Zone A</t>
  </si>
  <si>
    <t>Zone B</t>
  </si>
  <si>
    <t>Zone C</t>
  </si>
  <si>
    <t>Zone D</t>
  </si>
  <si>
    <t>Zone E</t>
  </si>
  <si>
    <t>Zone G</t>
  </si>
  <si>
    <t>Global Access - Local Toll-Free includes the Instant Meeting Toll Rate ($0.142) plus Freephone transport rates</t>
  </si>
  <si>
    <t>Zone F</t>
  </si>
  <si>
    <t>*Federal Universal Service Fee - 16.7% effective October 1, 2015 (was 17.1%)</t>
  </si>
  <si>
    <t>**Carrier Cost Recovery Charge, Administrative Expense Fee, Carrier Annual Regulatory Charge - 5%</t>
  </si>
  <si>
    <r>
      <rPr>
        <sz val="11"/>
        <rFont val="Calibri"/>
        <family val="2"/>
        <scheme val="minor"/>
      </rPr>
      <t>See</t>
    </r>
    <r>
      <rPr>
        <u/>
        <sz val="11"/>
        <color theme="10"/>
        <rFont val="Calibri"/>
        <family val="2"/>
        <scheme val="minor"/>
      </rPr>
      <t xml:space="preserve"> https://its.unc.edu/service/audio-conferencing/ </t>
    </r>
    <r>
      <rPr>
        <sz val="11"/>
        <rFont val="Calibri"/>
        <family val="2"/>
        <scheme val="minor"/>
      </rPr>
      <t>for Global Access Zones.</t>
    </r>
  </si>
  <si>
    <t>Audio Conferencing Usage Charges</t>
  </si>
  <si>
    <t>Plantronic Headsets for VoIP Phones:  Quote provided with service request.</t>
  </si>
  <si>
    <t>Remote Network Connectivity:  Cost estimate provided upon request.</t>
  </si>
  <si>
    <t>Virtual Fax</t>
  </si>
  <si>
    <t>Inbound Toll-Free Phone Number</t>
  </si>
  <si>
    <t>UNCTOLLFREE</t>
  </si>
  <si>
    <t>Inbound Toll-Free Phone Number Usage Rates</t>
  </si>
  <si>
    <t>Intrastate Usage - $0.03/minute</t>
  </si>
  <si>
    <t>Interstate Usage - $0.02/minute</t>
  </si>
  <si>
    <t>Voicemail to Email (Unified Messaging):  $25.00 one-time setup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</si>
</sst>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&quot;$&quot;#,##0.0000_);[Red]\(&quot;$&quot;#,##0.0000\)"/>
    <numFmt numFmtId="165" formatCode="&quot;$&quot;#,##0.000_);[Red]\(&quot;$&quot;#,##0.000\)"/>
    <numFmt numFmtId="166" formatCode="&quot;$&quot;#,##0.000"/>
    <numFmt numFmtId="167" formatCode="&quot;$&quot;#,##0.0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8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8" fontId="0" fillId="0" borderId="3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4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0" borderId="7" xfId="0" applyBorder="1"/>
    <xf numFmtId="164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8" fontId="1" fillId="2" borderId="8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/>
    </xf>
    <xf numFmtId="0" fontId="1" fillId="0" borderId="7" xfId="0" applyFont="1" applyBorder="1" applyAlignment="1"/>
    <xf numFmtId="0" fontId="1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/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1"/>
    <xf numFmtId="0" fontId="0" fillId="0" borderId="0" xfId="0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its.unc.edu/service/audio-conferenc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B9187-D6F5-4EA9-B2DE-44444228A5C4}">
  <dimension ref="A1:C33"/>
  <sheetViews>
    <sheetView tabSelected="1" topLeftCell="A7" workbookViewId="0">
      <selection activeCell="C15" sqref="C15"/>
    </sheetView>
  </sheetViews>
  <sheetFormatPr baseColWidth="10" defaultColWidth="8.83203125" defaultRowHeight="15"/>
  <cols>
    <col min="1" max="1" width="69.5" bestFit="1" customWidth="1"/>
    <col min="2" max="2" width="11.6640625" bestFit="1" customWidth="1"/>
    <col min="3" max="3" width="20.5" bestFit="1" customWidth="1"/>
  </cols>
  <sheetData>
    <row r="1" spans="1:3" ht="16" thickBot="1">
      <c r="A1" s="1" t="s">
        <v>28</v>
      </c>
      <c r="B1" s="1" t="s">
        <v>0</v>
      </c>
      <c r="C1" s="1" t="s">
        <v>30</v>
      </c>
    </row>
    <row r="2" spans="1:3">
      <c r="A2" s="4" t="s">
        <v>31</v>
      </c>
      <c r="B2" s="5">
        <v>14.5</v>
      </c>
      <c r="C2" s="4" t="s">
        <v>7</v>
      </c>
    </row>
    <row r="3" spans="1:3">
      <c r="A3" s="4" t="s">
        <v>29</v>
      </c>
      <c r="B3" s="5">
        <v>14.5</v>
      </c>
      <c r="C3" s="4" t="s">
        <v>32</v>
      </c>
    </row>
    <row r="4" spans="1:3">
      <c r="A4" s="4" t="s">
        <v>33</v>
      </c>
      <c r="B4" s="5">
        <v>0</v>
      </c>
      <c r="C4" s="4" t="s">
        <v>13</v>
      </c>
    </row>
    <row r="5" spans="1:3">
      <c r="A5" s="4" t="s">
        <v>34</v>
      </c>
      <c r="B5" s="5">
        <v>0</v>
      </c>
      <c r="C5" s="4" t="s">
        <v>8</v>
      </c>
    </row>
    <row r="6" spans="1:3">
      <c r="A6" s="4" t="s">
        <v>35</v>
      </c>
      <c r="B6" s="5">
        <v>0</v>
      </c>
      <c r="C6" s="4" t="s">
        <v>9</v>
      </c>
    </row>
    <row r="7" spans="1:3">
      <c r="A7" s="4" t="s">
        <v>36</v>
      </c>
      <c r="B7" s="5">
        <v>0</v>
      </c>
      <c r="C7" s="4" t="s">
        <v>10</v>
      </c>
    </row>
    <row r="8" spans="1:3">
      <c r="A8" s="4" t="s">
        <v>37</v>
      </c>
      <c r="B8" s="5">
        <v>4.66</v>
      </c>
      <c r="C8" s="4" t="s">
        <v>12</v>
      </c>
    </row>
    <row r="9" spans="1:3">
      <c r="A9" s="4" t="s">
        <v>38</v>
      </c>
      <c r="B9" s="5">
        <v>4.25</v>
      </c>
      <c r="C9" s="4" t="s">
        <v>11</v>
      </c>
    </row>
    <row r="10" spans="1:3">
      <c r="A10" s="4" t="s">
        <v>39</v>
      </c>
      <c r="B10" s="5">
        <v>0</v>
      </c>
      <c r="C10" s="4" t="s">
        <v>14</v>
      </c>
    </row>
    <row r="11" spans="1:3">
      <c r="A11" s="4" t="s">
        <v>39</v>
      </c>
      <c r="B11" s="5">
        <v>0</v>
      </c>
      <c r="C11" s="4" t="s">
        <v>15</v>
      </c>
    </row>
    <row r="12" spans="1:3">
      <c r="A12" s="4" t="s">
        <v>39</v>
      </c>
      <c r="B12" s="5">
        <v>0</v>
      </c>
      <c r="C12" s="4" t="s">
        <v>16</v>
      </c>
    </row>
    <row r="13" spans="1:3">
      <c r="A13" s="4" t="s">
        <v>39</v>
      </c>
      <c r="B13" s="5">
        <v>0</v>
      </c>
      <c r="C13" s="4" t="s">
        <v>17</v>
      </c>
    </row>
    <row r="14" spans="1:3">
      <c r="A14" s="4" t="s">
        <v>19</v>
      </c>
      <c r="B14" s="5">
        <v>7</v>
      </c>
      <c r="C14" s="4" t="s">
        <v>18</v>
      </c>
    </row>
    <row r="15" spans="1:3">
      <c r="A15" s="4" t="s">
        <v>21</v>
      </c>
      <c r="B15" s="5">
        <v>15</v>
      </c>
      <c r="C15" s="4" t="s">
        <v>20</v>
      </c>
    </row>
    <row r="16" spans="1:3">
      <c r="A16" s="6" t="s">
        <v>25</v>
      </c>
      <c r="B16" s="5">
        <v>0</v>
      </c>
      <c r="C16" s="4" t="s">
        <v>24</v>
      </c>
    </row>
    <row r="17" spans="1:3">
      <c r="A17" s="6" t="s">
        <v>27</v>
      </c>
      <c r="B17" s="5">
        <v>5</v>
      </c>
      <c r="C17" s="4" t="s">
        <v>26</v>
      </c>
    </row>
    <row r="18" spans="1:3">
      <c r="A18" s="2" t="s">
        <v>2</v>
      </c>
      <c r="B18" s="3">
        <v>14.5</v>
      </c>
      <c r="C18" s="2" t="s">
        <v>1</v>
      </c>
    </row>
    <row r="19" spans="1:3">
      <c r="A19" s="4" t="s">
        <v>6</v>
      </c>
      <c r="B19" s="5">
        <v>0</v>
      </c>
      <c r="C19" s="4" t="s">
        <v>5</v>
      </c>
    </row>
    <row r="20" spans="1:3">
      <c r="A20" s="4" t="s">
        <v>68</v>
      </c>
      <c r="B20" s="5">
        <v>14.5</v>
      </c>
      <c r="C20" s="4" t="s">
        <v>7</v>
      </c>
    </row>
    <row r="21" spans="1:3">
      <c r="A21" s="6" t="s">
        <v>23</v>
      </c>
      <c r="B21" s="5">
        <v>12.5</v>
      </c>
      <c r="C21" s="4" t="s">
        <v>22</v>
      </c>
    </row>
    <row r="22" spans="1:3">
      <c r="A22" s="4" t="s">
        <v>4</v>
      </c>
      <c r="B22" s="5">
        <v>55.32</v>
      </c>
      <c r="C22" s="4" t="s">
        <v>3</v>
      </c>
    </row>
    <row r="23" spans="1:3">
      <c r="A23" s="4" t="s">
        <v>69</v>
      </c>
      <c r="B23" s="5">
        <v>35.1</v>
      </c>
      <c r="C23" s="4" t="s">
        <v>70</v>
      </c>
    </row>
    <row r="24" spans="1:3">
      <c r="A24" s="30"/>
      <c r="B24" s="31"/>
      <c r="C24" s="30"/>
    </row>
    <row r="25" spans="1:3">
      <c r="A25" s="32" t="s">
        <v>71</v>
      </c>
      <c r="B25" s="31"/>
      <c r="C25" s="30"/>
    </row>
    <row r="26" spans="1:3">
      <c r="A26" s="30" t="s">
        <v>72</v>
      </c>
      <c r="B26" s="31"/>
      <c r="C26" s="30"/>
    </row>
    <row r="27" spans="1:3">
      <c r="A27" s="30" t="s">
        <v>73</v>
      </c>
      <c r="B27" s="31"/>
      <c r="C27" s="30"/>
    </row>
    <row r="29" spans="1:3">
      <c r="A29" s="33" t="s">
        <v>74</v>
      </c>
    </row>
    <row r="31" spans="1:3">
      <c r="A31" s="33" t="s">
        <v>66</v>
      </c>
    </row>
    <row r="33" spans="1:1">
      <c r="A33" s="33" t="s">
        <v>67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0A9F6-9B94-4FF4-A48D-09B31461F1BA}">
  <dimension ref="A1:I25"/>
  <sheetViews>
    <sheetView workbookViewId="0">
      <selection activeCell="A26" sqref="A26"/>
    </sheetView>
  </sheetViews>
  <sheetFormatPr baseColWidth="10" defaultColWidth="8.83203125" defaultRowHeight="15"/>
  <cols>
    <col min="1" max="1" width="99.6640625" bestFit="1" customWidth="1"/>
    <col min="2" max="3" width="8.6640625" bestFit="1" customWidth="1"/>
    <col min="4" max="4" width="8.33203125" bestFit="1" customWidth="1"/>
    <col min="5" max="7" width="8.5" bestFit="1" customWidth="1"/>
    <col min="8" max="8" width="8.33203125" bestFit="1" customWidth="1"/>
    <col min="9" max="9" width="8.83203125" bestFit="1" customWidth="1"/>
  </cols>
  <sheetData>
    <row r="1" spans="1:9">
      <c r="A1" s="7" t="s">
        <v>65</v>
      </c>
    </row>
    <row r="2" spans="1:9" ht="16" thickBot="1">
      <c r="A2" s="8" t="s">
        <v>40</v>
      </c>
    </row>
    <row r="3" spans="1:9" ht="64">
      <c r="A3" s="9" t="s">
        <v>28</v>
      </c>
      <c r="B3" s="10" t="s">
        <v>41</v>
      </c>
      <c r="C3" s="10" t="s">
        <v>42</v>
      </c>
      <c r="D3" s="10" t="s">
        <v>43</v>
      </c>
      <c r="E3" s="10" t="s">
        <v>44</v>
      </c>
      <c r="F3" s="10" t="s">
        <v>45</v>
      </c>
      <c r="G3" s="10" t="s">
        <v>46</v>
      </c>
      <c r="H3" s="10" t="s">
        <v>47</v>
      </c>
      <c r="I3" s="11" t="s">
        <v>48</v>
      </c>
    </row>
    <row r="4" spans="1:9">
      <c r="A4" s="12" t="s">
        <v>49</v>
      </c>
      <c r="B4" s="13">
        <v>1.4200000000000001E-2</v>
      </c>
      <c r="C4" s="4" t="s">
        <v>50</v>
      </c>
      <c r="D4" s="4" t="s">
        <v>50</v>
      </c>
      <c r="E4" s="14">
        <f>SUM(B4*16.7%)</f>
        <v>2.3714000000000001E-3</v>
      </c>
      <c r="F4" s="15">
        <f>SUM(B4*5%)</f>
        <v>7.1000000000000013E-4</v>
      </c>
      <c r="G4" s="16">
        <f>SUM(B4*17%)</f>
        <v>2.4140000000000003E-3</v>
      </c>
      <c r="H4" s="13">
        <f>SUM(B4,E4,F4,G4)</f>
        <v>1.9695399999999998E-2</v>
      </c>
      <c r="I4" s="17">
        <v>0.02</v>
      </c>
    </row>
    <row r="5" spans="1:9">
      <c r="A5" s="12" t="s">
        <v>51</v>
      </c>
      <c r="B5" s="13">
        <v>1.7999999999999999E-2</v>
      </c>
      <c r="C5" s="4" t="s">
        <v>50</v>
      </c>
      <c r="D5" s="4" t="s">
        <v>50</v>
      </c>
      <c r="E5" s="14">
        <f>SUM(B5*16.7%)</f>
        <v>3.0059999999999996E-3</v>
      </c>
      <c r="F5" s="15">
        <f>SUM(B5*5%)</f>
        <v>8.9999999999999998E-4</v>
      </c>
      <c r="G5" s="16">
        <f>SUM(B5*17%)</f>
        <v>3.0599999999999998E-3</v>
      </c>
      <c r="H5" s="13">
        <f>SUM(B5,E5,F5,G5)</f>
        <v>2.4965999999999999E-2</v>
      </c>
      <c r="I5" s="17">
        <v>0.03</v>
      </c>
    </row>
    <row r="6" spans="1:9">
      <c r="A6" s="18" t="s">
        <v>52</v>
      </c>
      <c r="B6" s="13">
        <v>3.4799999999999998E-2</v>
      </c>
      <c r="C6" s="4" t="s">
        <v>50</v>
      </c>
      <c r="D6" s="4" t="s">
        <v>50</v>
      </c>
      <c r="E6" s="14">
        <f>SUM(B6*16.7%)</f>
        <v>5.8115999999999992E-3</v>
      </c>
      <c r="F6" s="15">
        <f>SUM(B6*5%)</f>
        <v>1.74E-3</v>
      </c>
      <c r="G6" s="16">
        <f>SUM(B6*17%)</f>
        <v>5.9160000000000003E-3</v>
      </c>
      <c r="H6" s="13">
        <f>SUM(B6,E6,F6,G6)</f>
        <v>4.8267599999999994E-2</v>
      </c>
      <c r="I6" s="17">
        <v>0.05</v>
      </c>
    </row>
    <row r="7" spans="1:9">
      <c r="A7" s="18" t="s">
        <v>53</v>
      </c>
      <c r="B7" s="19"/>
      <c r="C7" s="20"/>
      <c r="D7" s="20"/>
      <c r="E7" s="19"/>
      <c r="F7" s="19"/>
      <c r="G7" s="19"/>
      <c r="H7" s="19"/>
      <c r="I7" s="21"/>
    </row>
    <row r="8" spans="1:9">
      <c r="A8" s="12" t="s">
        <v>54</v>
      </c>
      <c r="B8" s="13">
        <v>2.8000000000000001E-2</v>
      </c>
      <c r="C8" s="13">
        <v>1.4200000000000001E-2</v>
      </c>
      <c r="D8" s="13">
        <f>SUM(B8:C8)</f>
        <v>4.2200000000000001E-2</v>
      </c>
      <c r="E8" s="14">
        <f>SUM(D8*16.7%)</f>
        <v>7.0473999999999997E-3</v>
      </c>
      <c r="F8" s="15">
        <f>SUM(D8*5%)</f>
        <v>2.1100000000000003E-3</v>
      </c>
      <c r="G8" s="16">
        <f>SUM(D8*17%)</f>
        <v>7.1740000000000007E-3</v>
      </c>
      <c r="H8" s="13">
        <f>SUM(D8,E8,F8,G8)</f>
        <v>5.8531400000000004E-2</v>
      </c>
      <c r="I8" s="17">
        <v>0.06</v>
      </c>
    </row>
    <row r="9" spans="1:9">
      <c r="A9" s="12" t="s">
        <v>55</v>
      </c>
      <c r="B9" s="4" t="s">
        <v>50</v>
      </c>
      <c r="C9" s="4" t="s">
        <v>50</v>
      </c>
      <c r="D9" s="4" t="s">
        <v>50</v>
      </c>
      <c r="E9" s="4" t="s">
        <v>50</v>
      </c>
      <c r="F9" s="4" t="s">
        <v>50</v>
      </c>
      <c r="G9" s="4" t="s">
        <v>50</v>
      </c>
      <c r="H9" s="4" t="s">
        <v>50</v>
      </c>
      <c r="I9" s="22" t="s">
        <v>50</v>
      </c>
    </row>
    <row r="10" spans="1:9">
      <c r="A10" s="12" t="s">
        <v>56</v>
      </c>
      <c r="B10" s="13">
        <v>6.8000000000000005E-2</v>
      </c>
      <c r="C10" s="13">
        <v>1.4200000000000001E-2</v>
      </c>
      <c r="D10" s="13">
        <f t="shared" ref="D10:D13" si="0">SUM(B10:C10)</f>
        <v>8.2200000000000009E-2</v>
      </c>
      <c r="E10" s="14">
        <f t="shared" ref="E10:E13" si="1">SUM(D10*16.7%)</f>
        <v>1.3727400000000001E-2</v>
      </c>
      <c r="F10" s="15">
        <f t="shared" ref="F10:F13" si="2">SUM(D10*5%)</f>
        <v>4.1100000000000008E-3</v>
      </c>
      <c r="G10" s="16">
        <f t="shared" ref="G10:G13" si="3">SUM(D10*17%)</f>
        <v>1.3974000000000002E-2</v>
      </c>
      <c r="H10" s="13">
        <f t="shared" ref="H10:H13" si="4">SUM(D10,E10,F10,G10)</f>
        <v>0.11401140000000001</v>
      </c>
      <c r="I10" s="17">
        <v>0.11</v>
      </c>
    </row>
    <row r="11" spans="1:9">
      <c r="A11" s="12" t="s">
        <v>57</v>
      </c>
      <c r="B11" s="13">
        <v>0.08</v>
      </c>
      <c r="C11" s="13">
        <v>1.4200000000000001E-2</v>
      </c>
      <c r="D11" s="13">
        <f t="shared" si="0"/>
        <v>9.4200000000000006E-2</v>
      </c>
      <c r="E11" s="14">
        <f t="shared" si="1"/>
        <v>1.57314E-2</v>
      </c>
      <c r="F11" s="15">
        <f t="shared" si="2"/>
        <v>4.7100000000000006E-3</v>
      </c>
      <c r="G11" s="16">
        <f t="shared" si="3"/>
        <v>1.6014E-2</v>
      </c>
      <c r="H11" s="13">
        <f t="shared" si="4"/>
        <v>0.13065540000000003</v>
      </c>
      <c r="I11" s="17">
        <v>0.13</v>
      </c>
    </row>
    <row r="12" spans="1:9">
      <c r="A12" s="12" t="s">
        <v>58</v>
      </c>
      <c r="B12" s="13">
        <v>0.15</v>
      </c>
      <c r="C12" s="13">
        <v>1.4200000000000001E-2</v>
      </c>
      <c r="D12" s="13">
        <f t="shared" si="0"/>
        <v>0.16419999999999998</v>
      </c>
      <c r="E12" s="14">
        <f t="shared" si="1"/>
        <v>2.7421399999999995E-2</v>
      </c>
      <c r="F12" s="15">
        <f t="shared" si="2"/>
        <v>8.2100000000000003E-3</v>
      </c>
      <c r="G12" s="16">
        <f t="shared" si="3"/>
        <v>2.7913999999999998E-2</v>
      </c>
      <c r="H12" s="13">
        <f t="shared" si="4"/>
        <v>0.22774539999999996</v>
      </c>
      <c r="I12" s="17">
        <v>0.23</v>
      </c>
    </row>
    <row r="13" spans="1:9">
      <c r="A13" s="12" t="s">
        <v>59</v>
      </c>
      <c r="B13" s="13">
        <v>0.32</v>
      </c>
      <c r="C13" s="13">
        <v>1.4200000000000001E-2</v>
      </c>
      <c r="D13" s="13">
        <f t="shared" si="0"/>
        <v>0.3342</v>
      </c>
      <c r="E13" s="14">
        <f t="shared" si="1"/>
        <v>5.581139999999999E-2</v>
      </c>
      <c r="F13" s="15">
        <f t="shared" si="2"/>
        <v>1.6709999999999999E-2</v>
      </c>
      <c r="G13" s="16">
        <f t="shared" si="3"/>
        <v>5.6814000000000003E-2</v>
      </c>
      <c r="H13" s="13">
        <f t="shared" si="4"/>
        <v>0.46353540000000004</v>
      </c>
      <c r="I13" s="17">
        <v>0.46</v>
      </c>
    </row>
    <row r="14" spans="1:9">
      <c r="A14" s="23" t="s">
        <v>60</v>
      </c>
      <c r="B14" s="20"/>
      <c r="C14" s="20"/>
      <c r="D14" s="20"/>
      <c r="E14" s="20"/>
      <c r="F14" s="20"/>
      <c r="G14" s="4"/>
      <c r="H14" s="4"/>
      <c r="I14" s="24"/>
    </row>
    <row r="15" spans="1:9">
      <c r="A15" s="12" t="s">
        <v>54</v>
      </c>
      <c r="B15" s="13">
        <v>0.08</v>
      </c>
      <c r="C15" s="13">
        <v>1.4200000000000001E-2</v>
      </c>
      <c r="D15" s="13">
        <f>SUM(B15:C15)</f>
        <v>9.4200000000000006E-2</v>
      </c>
      <c r="E15" s="14">
        <f>SUM(D15*16.7%)</f>
        <v>1.57314E-2</v>
      </c>
      <c r="F15" s="15">
        <f>SUM(D15*5%)</f>
        <v>4.7100000000000006E-3</v>
      </c>
      <c r="G15" s="16">
        <f>SUM(D15*17%)</f>
        <v>1.6014E-2</v>
      </c>
      <c r="H15" s="13">
        <f>SUM(D15,E15,F15,G15)</f>
        <v>0.13065540000000003</v>
      </c>
      <c r="I15" s="17">
        <v>0.13</v>
      </c>
    </row>
    <row r="16" spans="1:9">
      <c r="A16" s="12" t="s">
        <v>55</v>
      </c>
      <c r="B16" s="4" t="s">
        <v>50</v>
      </c>
      <c r="C16" s="4" t="s">
        <v>50</v>
      </c>
      <c r="D16" s="4" t="s">
        <v>50</v>
      </c>
      <c r="E16" s="4" t="s">
        <v>50</v>
      </c>
      <c r="F16" s="4" t="s">
        <v>50</v>
      </c>
      <c r="G16" s="4" t="s">
        <v>50</v>
      </c>
      <c r="H16" s="4" t="s">
        <v>50</v>
      </c>
      <c r="I16" s="24" t="s">
        <v>50</v>
      </c>
    </row>
    <row r="17" spans="1:9">
      <c r="A17" s="12" t="s">
        <v>56</v>
      </c>
      <c r="B17" s="13">
        <v>0.13700000000000001</v>
      </c>
      <c r="C17" s="13">
        <v>1.4200000000000001E-2</v>
      </c>
      <c r="D17" s="13">
        <f t="shared" ref="D17:D21" si="5">SUM(B17:C17)</f>
        <v>0.1512</v>
      </c>
      <c r="E17" s="14">
        <f t="shared" ref="E17:E21" si="6">SUM(D17*16.7%)</f>
        <v>2.5250399999999996E-2</v>
      </c>
      <c r="F17" s="15">
        <f t="shared" ref="F17:F21" si="7">SUM(D17*5%)</f>
        <v>7.5600000000000007E-3</v>
      </c>
      <c r="G17" s="16">
        <f t="shared" ref="G17:G21" si="8">SUM(D17*17%)</f>
        <v>2.5704000000000001E-2</v>
      </c>
      <c r="H17" s="13">
        <f t="shared" ref="H17:H21" si="9">SUM(D17,E17,F17,G17)</f>
        <v>0.20971440000000002</v>
      </c>
      <c r="I17" s="17">
        <v>0.21</v>
      </c>
    </row>
    <row r="18" spans="1:9">
      <c r="A18" s="12" t="s">
        <v>57</v>
      </c>
      <c r="B18" s="13">
        <v>0.13700000000000001</v>
      </c>
      <c r="C18" s="13">
        <v>1.4200000000000001E-2</v>
      </c>
      <c r="D18" s="13">
        <f t="shared" si="5"/>
        <v>0.1512</v>
      </c>
      <c r="E18" s="14">
        <f t="shared" si="6"/>
        <v>2.5250399999999996E-2</v>
      </c>
      <c r="F18" s="15">
        <f t="shared" si="7"/>
        <v>7.5600000000000007E-3</v>
      </c>
      <c r="G18" s="16">
        <f t="shared" si="8"/>
        <v>2.5704000000000001E-2</v>
      </c>
      <c r="H18" s="13">
        <f t="shared" si="9"/>
        <v>0.20971440000000002</v>
      </c>
      <c r="I18" s="17">
        <v>0.21</v>
      </c>
    </row>
    <row r="19" spans="1:9">
      <c r="A19" s="12" t="s">
        <v>58</v>
      </c>
      <c r="B19" s="13">
        <v>0.16</v>
      </c>
      <c r="C19" s="13">
        <v>1.4200000000000001E-2</v>
      </c>
      <c r="D19" s="13">
        <f t="shared" si="5"/>
        <v>0.17419999999999999</v>
      </c>
      <c r="E19" s="14">
        <f t="shared" si="6"/>
        <v>2.9091399999999996E-2</v>
      </c>
      <c r="F19" s="15">
        <f t="shared" si="7"/>
        <v>8.7100000000000007E-3</v>
      </c>
      <c r="G19" s="16">
        <f t="shared" si="8"/>
        <v>2.9614000000000001E-2</v>
      </c>
      <c r="H19" s="13">
        <f t="shared" si="9"/>
        <v>0.24161539999999998</v>
      </c>
      <c r="I19" s="17">
        <v>0.24</v>
      </c>
    </row>
    <row r="20" spans="1:9">
      <c r="A20" s="12" t="s">
        <v>61</v>
      </c>
      <c r="B20" s="13">
        <v>0.17499999999999999</v>
      </c>
      <c r="C20" s="13">
        <v>1.4200000000000001E-2</v>
      </c>
      <c r="D20" s="13">
        <f t="shared" si="5"/>
        <v>0.18919999999999998</v>
      </c>
      <c r="E20" s="14">
        <f t="shared" si="6"/>
        <v>3.159639999999999E-2</v>
      </c>
      <c r="F20" s="15">
        <f t="shared" si="7"/>
        <v>9.4599999999999997E-3</v>
      </c>
      <c r="G20" s="16">
        <f t="shared" si="8"/>
        <v>3.2163999999999998E-2</v>
      </c>
      <c r="H20" s="13">
        <f t="shared" si="9"/>
        <v>0.2624204</v>
      </c>
      <c r="I20" s="17">
        <v>0.26</v>
      </c>
    </row>
    <row r="21" spans="1:9">
      <c r="A21" s="12" t="s">
        <v>59</v>
      </c>
      <c r="B21" s="13">
        <v>0.39</v>
      </c>
      <c r="C21" s="13">
        <v>1.4200000000000001E-2</v>
      </c>
      <c r="D21" s="13">
        <f t="shared" si="5"/>
        <v>0.4042</v>
      </c>
      <c r="E21" s="14">
        <f t="shared" si="6"/>
        <v>6.7501399999999989E-2</v>
      </c>
      <c r="F21" s="15">
        <f t="shared" si="7"/>
        <v>2.0210000000000002E-2</v>
      </c>
      <c r="G21" s="16">
        <f t="shared" si="8"/>
        <v>6.8714000000000011E-2</v>
      </c>
      <c r="H21" s="13">
        <f t="shared" si="9"/>
        <v>0.56062540000000005</v>
      </c>
      <c r="I21" s="17">
        <v>0.56000000000000005</v>
      </c>
    </row>
    <row r="22" spans="1:9">
      <c r="A22" s="18" t="s">
        <v>62</v>
      </c>
      <c r="B22" s="4"/>
      <c r="C22" s="4"/>
      <c r="D22" s="4"/>
      <c r="E22" s="4"/>
      <c r="F22" s="4"/>
      <c r="G22" s="4"/>
      <c r="H22" s="4"/>
      <c r="I22" s="25"/>
    </row>
    <row r="23" spans="1:9" ht="16" thickBot="1">
      <c r="A23" s="26" t="s">
        <v>63</v>
      </c>
      <c r="B23" s="27"/>
      <c r="C23" s="27"/>
      <c r="D23" s="27"/>
      <c r="E23" s="27"/>
      <c r="F23" s="27"/>
      <c r="G23" s="27"/>
      <c r="H23" s="27"/>
      <c r="I23" s="28"/>
    </row>
    <row r="25" spans="1:9">
      <c r="A25" s="29" t="s">
        <v>64</v>
      </c>
    </row>
  </sheetData>
  <hyperlinks>
    <hyperlink ref="A25" r:id="rId1" display="https://its.unc.edu/service/audio-conferencing/ " xr:uid="{69DE2B2E-FCF8-4EA9-90F7-D773813FD6D9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Voice Rates</vt:lpstr>
      <vt:lpstr>Instant Meeting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Beasley, Cheri Barrett</dc:creator>
  <cp:lastModifiedBy>Microsoft Office User</cp:lastModifiedBy>
  <dcterms:created xsi:type="dcterms:W3CDTF">2019-01-16T16:39:22Z</dcterms:created>
  <dcterms:modified xsi:type="dcterms:W3CDTF">2020-07-24T13:15:45Z</dcterms:modified>
</cp:coreProperties>
</file>